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0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02" i="1" l="1"/>
  <c r="E103" i="1"/>
  <c r="E101" i="1"/>
  <c r="E102" i="1" s="1"/>
  <c r="G85" i="1" l="1"/>
  <c r="G82" i="1"/>
  <c r="G65" i="1"/>
  <c r="G64" i="1"/>
  <c r="G37" i="1" l="1"/>
  <c r="G57" i="1"/>
  <c r="G83" i="1"/>
  <c r="G89" i="1"/>
  <c r="E47" i="1"/>
  <c r="G22" i="1"/>
  <c r="G21" i="1"/>
  <c r="E107" i="1" l="1"/>
  <c r="F101" i="1"/>
  <c r="G100" i="1"/>
  <c r="G99" i="1"/>
  <c r="G98" i="1"/>
  <c r="G97" i="1"/>
  <c r="G96" i="1"/>
  <c r="G95" i="1"/>
  <c r="G94" i="1"/>
  <c r="G93" i="1"/>
  <c r="G92" i="1"/>
  <c r="G91" i="1"/>
  <c r="G90" i="1"/>
  <c r="G88" i="1"/>
  <c r="G87" i="1"/>
  <c r="G86" i="1"/>
  <c r="G84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3" i="1"/>
  <c r="G62" i="1"/>
  <c r="G61" i="1"/>
  <c r="G60" i="1"/>
  <c r="G59" i="1"/>
  <c r="G58" i="1"/>
  <c r="F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101" i="1" l="1"/>
  <c r="G47" i="1"/>
  <c r="G102" i="1" l="1"/>
  <c r="G103" i="1" s="1"/>
  <c r="F103" i="1"/>
</calcChain>
</file>

<file path=xl/sharedStrings.xml><?xml version="1.0" encoding="utf-8"?>
<sst xmlns="http://schemas.openxmlformats.org/spreadsheetml/2006/main" count="115" uniqueCount="97">
  <si>
    <t>PŘÍJMY:</t>
  </si>
  <si>
    <t>Daň z příjmu FO ze závis.čin.</t>
  </si>
  <si>
    <t>u FO z SVČ</t>
  </si>
  <si>
    <t>Daň z příjmu FO z kapit.výnosů</t>
  </si>
  <si>
    <t>Daň z příjmu PO</t>
  </si>
  <si>
    <t>Daň z příjmu PO za obce</t>
  </si>
  <si>
    <t>DPH</t>
  </si>
  <si>
    <t>Poplatek za komunální odpad</t>
  </si>
  <si>
    <t>Poplatek ze psů</t>
  </si>
  <si>
    <t>Popl. za užívání veřej. prostr.</t>
  </si>
  <si>
    <t>Poplatek ze vstupného</t>
  </si>
  <si>
    <t>Odvod loterí</t>
  </si>
  <si>
    <t>Správní poplatky</t>
  </si>
  <si>
    <t>Daň z nemovitosti</t>
  </si>
  <si>
    <t>Neúčelová dotace</t>
  </si>
  <si>
    <t>Lesní hospodářství</t>
  </si>
  <si>
    <t>Pozemky</t>
  </si>
  <si>
    <t>Příjem za dobývací prostory</t>
  </si>
  <si>
    <t>Vodní hospodářství</t>
  </si>
  <si>
    <t>Kanalizace</t>
  </si>
  <si>
    <t>Kinosál</t>
  </si>
  <si>
    <t>Knihovna</t>
  </si>
  <si>
    <t>Muzeum</t>
  </si>
  <si>
    <t>Kultura</t>
  </si>
  <si>
    <t>Rozhlas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</si>
  <si>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</si>
  <si>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</si>
  <si>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</si>
  <si>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</si>
  <si>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</si>
  <si>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</si>
  <si>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</si>
  <si>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Od EKOKOMu za odpad</t>
  </si>
  <si>
    <t>Využívání ostatních opadů</t>
  </si>
  <si>
    <t>Požární ochrana</t>
  </si>
  <si>
    <t>Místní správa</t>
  </si>
  <si>
    <t>Příjmy z fin. operací - úroky,dividendy</t>
  </si>
  <si>
    <t>Příjmy z vypoř. Minul. Let</t>
  </si>
  <si>
    <t>Ostatní činnosti</t>
  </si>
  <si>
    <t>Celkem příjmy</t>
  </si>
  <si>
    <t>VÝDAJE:</t>
  </si>
  <si>
    <t>Veterinární správa</t>
  </si>
  <si>
    <t>Správa lesa</t>
  </si>
  <si>
    <t>Lesní hospod.</t>
  </si>
  <si>
    <t>Cestovní ruch</t>
  </si>
  <si>
    <t>Silnice</t>
  </si>
  <si>
    <t>Chodník a parkoviště</t>
  </si>
  <si>
    <t>ČSAD</t>
  </si>
  <si>
    <t>Základní škola</t>
  </si>
  <si>
    <t>z toho příspěvek na provoz</t>
  </si>
  <si>
    <t>Kino</t>
  </si>
  <si>
    <t>Klub důchodců</t>
  </si>
  <si>
    <t>SPOZ</t>
  </si>
  <si>
    <t>Ostatní zájmová činnost</t>
  </si>
  <si>
    <t>Veřejné osvětlení</t>
  </si>
  <si>
    <t>Kom.služby - zahradkáři</t>
  </si>
  <si>
    <t>Nebezpečný odpad</t>
  </si>
  <si>
    <t>Komunální odpad</t>
  </si>
  <si>
    <t>Velkoobjemový odpad</t>
  </si>
  <si>
    <t>Veřejná zeleň</t>
  </si>
  <si>
    <t>Povodně</t>
  </si>
  <si>
    <t>Domovy pro seniory</t>
  </si>
  <si>
    <t>Ochrana obyvatel</t>
  </si>
  <si>
    <t>Zastupitelstvo obce</t>
  </si>
  <si>
    <t>Bankovní výdaje</t>
  </si>
  <si>
    <t>Pojištění majetku obce</t>
  </si>
  <si>
    <t>Daň z PO za obec</t>
  </si>
  <si>
    <t xml:space="preserve">Výdaje </t>
  </si>
  <si>
    <t>REZERVA</t>
  </si>
  <si>
    <t>Výdaje celkem (P - ú + PS)</t>
  </si>
  <si>
    <t>Počáteční stav</t>
  </si>
  <si>
    <t>Kč</t>
  </si>
  <si>
    <t>Splátky úvěrů</t>
  </si>
  <si>
    <t>Financování celkem</t>
  </si>
  <si>
    <t>NÁVRH</t>
  </si>
  <si>
    <t>CELKEM</t>
  </si>
  <si>
    <t>od firem</t>
  </si>
  <si>
    <t>Za odpad od firem</t>
  </si>
  <si>
    <t>INVESTICE</t>
  </si>
  <si>
    <t>Dotace - zaměstnanost</t>
  </si>
  <si>
    <t>Dotace - rekonstrukce Vo</t>
  </si>
  <si>
    <t>Územní plánování</t>
  </si>
  <si>
    <t>Sběrný dvůr a kompostárna</t>
  </si>
  <si>
    <t>695-cyklostezka, 200-chodník kostel-Paseky</t>
  </si>
  <si>
    <t>60-bus zastávka na Žukově</t>
  </si>
  <si>
    <t>70 - PD u LUTA</t>
  </si>
  <si>
    <t>70-PD plyn u LUTA, 70-PD NN u LUTA</t>
  </si>
  <si>
    <t>35-PD sdělovací kabel u LUTA</t>
  </si>
  <si>
    <t>70-PD u LUTA, 100-ATS u sv. Anny</t>
  </si>
  <si>
    <t xml:space="preserve">26-PD VO nad sadem, 500-realizace VO,                        35-PD u LUTA </t>
  </si>
  <si>
    <t>615-reko MK u léčebny, 70-cesta Farný</t>
  </si>
  <si>
    <t>Ostatní záležitosti územního rozvoje</t>
  </si>
  <si>
    <t>Výstavba a údržba místních inženýrských sítí</t>
  </si>
  <si>
    <t>90-úroky z úvěru 10 mil. Kč</t>
  </si>
  <si>
    <t>NÁVRH ROZPOČTU OBCE METYLOVICE PRO ROK 2016</t>
  </si>
  <si>
    <t>Vyvěšeno:</t>
  </si>
  <si>
    <t>66,6 zprac. Žádosti o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</si>
</sst>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10"/>
      <color theme="9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9" tint="-0.499984740745262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0" xfId="0" applyFill="1"/>
    <xf numFmtId="3" fontId="0" fillId="0" borderId="0" xfId="0" applyNumberFormat="1" applyFill="1"/>
    <xf numFmtId="3" fontId="4" fillId="0" borderId="0" xfId="0" applyNumberFormat="1" applyFont="1"/>
    <xf numFmtId="3" fontId="0" fillId="0" borderId="0" xfId="0" applyNumberFormat="1"/>
    <xf numFmtId="3" fontId="5" fillId="0" borderId="0" xfId="0" applyNumberFormat="1" applyFont="1" applyAlignme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shrinkToFi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2" xfId="0" applyBorder="1"/>
    <xf numFmtId="0" fontId="7" fillId="0" borderId="0" xfId="0" applyFont="1" applyFill="1" applyBorder="1"/>
    <xf numFmtId="0" fontId="0" fillId="0" borderId="0" xfId="0" applyBorder="1"/>
    <xf numFmtId="3" fontId="0" fillId="0" borderId="0" xfId="0" applyNumberFormat="1" applyBorder="1"/>
    <xf numFmtId="3" fontId="4" fillId="0" borderId="2" xfId="0" applyNumberFormat="1" applyFont="1" applyBorder="1"/>
    <xf numFmtId="3" fontId="0" fillId="0" borderId="2" xfId="0" applyNumberFormat="1" applyBorder="1"/>
    <xf numFmtId="0" fontId="8" fillId="2" borderId="3" xfId="0" applyFont="1" applyFill="1" applyBorder="1"/>
    <xf numFmtId="3" fontId="9" fillId="2" borderId="3" xfId="0" applyNumberFormat="1" applyFont="1" applyFill="1" applyBorder="1" applyAlignment="1">
      <alignment horizontal="right" wrapText="1" shrinkToFit="1" readingOrder="1"/>
    </xf>
    <xf numFmtId="3" fontId="1" fillId="0" borderId="0" xfId="0" applyNumberFormat="1" applyFont="1"/>
    <xf numFmtId="0" fontId="8" fillId="2" borderId="0" xfId="0" applyFont="1" applyFill="1" applyBorder="1"/>
    <xf numFmtId="3" fontId="9" fillId="2" borderId="0" xfId="0" applyNumberFormat="1" applyFont="1" applyFill="1" applyBorder="1" applyAlignment="1">
      <alignment horizontal="right" wrapText="1" shrinkToFit="1" readingOrder="1"/>
    </xf>
    <xf numFmtId="3" fontId="0" fillId="0" borderId="0" xfId="0" applyNumberForma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wrapText="1" shrinkToFit="1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3" fontId="11" fillId="0" borderId="0" xfId="0" applyNumberFormat="1" applyFont="1" applyAlignment="1">
      <alignment vertical="center"/>
    </xf>
    <xf numFmtId="3" fontId="7" fillId="0" borderId="0" xfId="0" applyNumberFormat="1" applyFont="1" applyBorder="1"/>
    <xf numFmtId="0" fontId="12" fillId="0" borderId="0" xfId="0" applyFont="1"/>
    <xf numFmtId="0" fontId="13" fillId="0" borderId="1" xfId="0" applyFont="1" applyBorder="1"/>
    <xf numFmtId="3" fontId="0" fillId="0" borderId="1" xfId="0" applyNumberFormat="1" applyBorder="1"/>
    <xf numFmtId="3" fontId="10" fillId="0" borderId="1" xfId="0" applyNumberFormat="1" applyFont="1" applyBorder="1"/>
    <xf numFmtId="3" fontId="0" fillId="0" borderId="1" xfId="0" applyNumberFormat="1" applyBorder="1" applyAlignment="1">
      <alignment horizontal="right"/>
    </xf>
    <xf numFmtId="0" fontId="14" fillId="0" borderId="0" xfId="0" applyFont="1"/>
    <xf numFmtId="3" fontId="15" fillId="3" borderId="0" xfId="0" applyNumberFormat="1" applyFont="1" applyFill="1" applyAlignment="1">
      <alignment horizontal="right" vertical="center"/>
    </xf>
    <xf numFmtId="0" fontId="16" fillId="0" borderId="0" xfId="0" applyFont="1"/>
    <xf numFmtId="3" fontId="9" fillId="4" borderId="3" xfId="0" applyNumberFormat="1" applyFont="1" applyFill="1" applyBorder="1"/>
    <xf numFmtId="3" fontId="8" fillId="4" borderId="3" xfId="0" applyNumberFormat="1" applyFont="1" applyFill="1" applyBorder="1"/>
    <xf numFmtId="0" fontId="17" fillId="0" borderId="0" xfId="0" applyFont="1"/>
    <xf numFmtId="14" fontId="17" fillId="0" borderId="0" xfId="0" applyNumberFormat="1" applyFont="1"/>
    <xf numFmtId="3" fontId="17" fillId="0" borderId="0" xfId="0" applyNumberFormat="1" applyFont="1"/>
    <xf numFmtId="0" fontId="18" fillId="0" borderId="0" xfId="0" applyFont="1"/>
    <xf numFmtId="3" fontId="18" fillId="0" borderId="0" xfId="0" applyNumberFormat="1" applyFont="1"/>
    <xf numFmtId="14" fontId="19" fillId="0" borderId="0" xfId="0" applyNumberFormat="1" applyFont="1"/>
    <xf numFmtId="3" fontId="6" fillId="0" borderId="0" xfId="0" applyNumberFormat="1" applyFont="1" applyFill="1"/>
    <xf numFmtId="0" fontId="19" fillId="0" borderId="0" xfId="0" applyFont="1"/>
    <xf numFmtId="0" fontId="19" fillId="0" borderId="1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3" fontId="7" fillId="0" borderId="0" xfId="0" applyNumberFormat="1" applyFont="1"/>
    <xf numFmtId="0" fontId="21" fillId="0" borderId="0" xfId="0" applyFont="1" applyFill="1" applyBorder="1" applyAlignment="1">
      <alignment vertical="center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/>
    <xf numFmtId="3" fontId="8" fillId="0" borderId="0" xfId="0" applyNumberFormat="1" applyFont="1" applyFill="1" applyBorder="1"/>
    <xf numFmtId="0" fontId="5" fillId="0" borderId="1" xfId="0" applyFont="1" applyBorder="1" applyAlignment="1">
      <alignment horizontal="right" wrapText="1" shrinkToFit="1"/>
    </xf>
    <xf numFmtId="0" fontId="22" fillId="0" borderId="0" xfId="0" applyFont="1"/>
    <xf numFmtId="0" fontId="13" fillId="0" borderId="0" xfId="0" applyFont="1"/>
    <xf numFmtId="3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wrapText="1" shrinkToFit="1"/>
    </xf>
    <xf numFmtId="3" fontId="6" fillId="0" borderId="0" xfId="0" applyNumberFormat="1" applyFont="1"/>
    <xf numFmtId="3" fontId="24" fillId="0" borderId="0" xfId="0" applyNumberFormat="1" applyFont="1"/>
    <xf numFmtId="3" fontId="24" fillId="4" borderId="3" xfId="0" applyNumberFormat="1" applyFont="1" applyFill="1" applyBorder="1"/>
    <xf numFmtId="3" fontId="23" fillId="0" borderId="0" xfId="0" applyNumberFormat="1" applyFont="1"/>
    <xf numFmtId="0" fontId="7" fillId="0" borderId="0" xfId="0" applyFont="1" applyAlignment="1">
      <alignment vertical="center"/>
    </xf>
    <xf numFmtId="0" fontId="25" fillId="2" borderId="3" xfId="0" applyFont="1" applyFill="1" applyBorder="1"/>
    <xf numFmtId="0" fontId="26" fillId="4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9"/>
  <sheetViews>
    <sheetView tabSelected="1" topLeftCell="A76" workbookViewId="0">
      <selection activeCell="N95" sqref="N95"/>
    </sheetView>
  </sheetViews>
  <sheetFormatPr defaultRowHeight="15" x14ac:dyDescent="0.25"/>
  <cols>
    <col min="4" max="5" width="10" customWidth="1"/>
    <col min="6" max="6" width="9.42578125" customWidth="1"/>
    <col min="7" max="7" width="9.5703125" customWidth="1"/>
    <col min="8" max="8" width="22" customWidth="1"/>
  </cols>
  <sheetData>
    <row r="2" spans="1:8" x14ac:dyDescent="0.25">
      <c r="B2" s="77"/>
    </row>
    <row r="4" spans="1:8" ht="18.75" x14ac:dyDescent="0.3">
      <c r="A4" s="1"/>
      <c r="B4" s="2" t="s">
        <v>94</v>
      </c>
      <c r="C4" s="2"/>
      <c r="D4" s="2"/>
      <c r="E4" s="2"/>
      <c r="F4" s="2"/>
      <c r="G4" s="78"/>
      <c r="H4" s="78"/>
    </row>
    <row r="5" spans="1:8" x14ac:dyDescent="0.25">
      <c r="E5" s="66"/>
      <c r="F5" s="66"/>
      <c r="G5" s="66"/>
    </row>
    <row r="6" spans="1:8" ht="15.75" thickBot="1" x14ac:dyDescent="0.3">
      <c r="A6" s="3"/>
      <c r="B6" s="3" t="s">
        <v>0</v>
      </c>
      <c r="C6" s="3"/>
      <c r="D6" s="3"/>
      <c r="E6" s="67" t="s">
        <v>74</v>
      </c>
      <c r="F6" s="67"/>
      <c r="G6" s="67" t="s">
        <v>75</v>
      </c>
      <c r="H6" s="4"/>
    </row>
    <row r="7" spans="1:8" x14ac:dyDescent="0.25">
      <c r="A7">
        <v>1111</v>
      </c>
      <c r="B7" s="5" t="s">
        <v>1</v>
      </c>
      <c r="C7" s="5"/>
      <c r="D7" s="5"/>
      <c r="E7" s="6">
        <v>3200000</v>
      </c>
      <c r="F7" s="7"/>
      <c r="G7" s="8">
        <f>SUM(E7:F7)</f>
        <v>3200000</v>
      </c>
    </row>
    <row r="8" spans="1:8" x14ac:dyDescent="0.25">
      <c r="A8">
        <v>1112</v>
      </c>
      <c r="B8" s="5" t="s">
        <v>1</v>
      </c>
      <c r="C8" s="5" t="s">
        <v>2</v>
      </c>
      <c r="D8" s="5"/>
      <c r="E8" s="6">
        <v>200000</v>
      </c>
      <c r="F8" s="7"/>
      <c r="G8" s="8">
        <f t="shared" ref="G8:G47" si="0">SUM(E8:F8)</f>
        <v>200000</v>
      </c>
    </row>
    <row r="9" spans="1:8" x14ac:dyDescent="0.25">
      <c r="A9">
        <v>1113</v>
      </c>
      <c r="B9" s="5" t="s">
        <v>3</v>
      </c>
      <c r="C9" s="5"/>
      <c r="D9" s="5"/>
      <c r="E9" s="6">
        <v>400000</v>
      </c>
      <c r="F9" s="7"/>
      <c r="G9" s="8">
        <f t="shared" si="0"/>
        <v>400000</v>
      </c>
    </row>
    <row r="10" spans="1:8" x14ac:dyDescent="0.25">
      <c r="A10">
        <v>1121</v>
      </c>
      <c r="B10" s="5" t="s">
        <v>4</v>
      </c>
      <c r="C10" s="5"/>
      <c r="D10" s="5"/>
      <c r="E10" s="6">
        <v>3800000</v>
      </c>
      <c r="F10" s="7"/>
      <c r="G10" s="8">
        <f t="shared" si="0"/>
        <v>3800000</v>
      </c>
    </row>
    <row r="11" spans="1:8" x14ac:dyDescent="0.25">
      <c r="A11">
        <v>1122</v>
      </c>
      <c r="B11" s="5" t="s">
        <v>5</v>
      </c>
      <c r="C11" s="5"/>
      <c r="D11" s="5"/>
      <c r="E11" s="6">
        <v>0</v>
      </c>
      <c r="F11" s="9"/>
      <c r="G11" s="8">
        <f t="shared" si="0"/>
        <v>0</v>
      </c>
    </row>
    <row r="12" spans="1:8" x14ac:dyDescent="0.25">
      <c r="A12">
        <v>1211</v>
      </c>
      <c r="B12" s="5" t="s">
        <v>6</v>
      </c>
      <c r="C12" s="5"/>
      <c r="D12" s="5"/>
      <c r="E12" s="6">
        <v>7400000</v>
      </c>
      <c r="F12" s="9"/>
      <c r="G12" s="8">
        <f t="shared" si="0"/>
        <v>7400000</v>
      </c>
    </row>
    <row r="13" spans="1:8" x14ac:dyDescent="0.25">
      <c r="A13">
        <v>1340</v>
      </c>
      <c r="B13" s="5" t="s">
        <v>7</v>
      </c>
      <c r="C13" s="5"/>
      <c r="D13" s="5"/>
      <c r="E13" s="65">
        <v>890000</v>
      </c>
      <c r="F13" s="7"/>
      <c r="G13" s="8">
        <f t="shared" si="0"/>
        <v>890000</v>
      </c>
    </row>
    <row r="14" spans="1:8" x14ac:dyDescent="0.25">
      <c r="A14">
        <v>1341</v>
      </c>
      <c r="B14" s="5" t="s">
        <v>8</v>
      </c>
      <c r="C14" s="5"/>
      <c r="D14" s="5"/>
      <c r="E14" s="6">
        <v>27000</v>
      </c>
      <c r="F14" s="7"/>
      <c r="G14" s="8">
        <f t="shared" si="0"/>
        <v>27000</v>
      </c>
    </row>
    <row r="15" spans="1:8" x14ac:dyDescent="0.25">
      <c r="A15">
        <v>1343</v>
      </c>
      <c r="B15" s="5" t="s">
        <v>9</v>
      </c>
      <c r="C15" s="5"/>
      <c r="D15" s="5"/>
      <c r="E15" s="6">
        <v>2000</v>
      </c>
      <c r="F15" s="7"/>
      <c r="G15" s="8">
        <f t="shared" si="0"/>
        <v>2000</v>
      </c>
    </row>
    <row r="16" spans="1:8" x14ac:dyDescent="0.25">
      <c r="A16">
        <v>1344</v>
      </c>
      <c r="B16" s="5" t="s">
        <v>10</v>
      </c>
      <c r="C16" s="5"/>
      <c r="D16" s="5"/>
      <c r="E16" s="6">
        <v>7000</v>
      </c>
      <c r="F16" s="7"/>
      <c r="G16" s="8">
        <f t="shared" si="0"/>
        <v>7000</v>
      </c>
    </row>
    <row r="17" spans="1:9" x14ac:dyDescent="0.25">
      <c r="A17">
        <v>1351</v>
      </c>
      <c r="B17" s="5" t="s">
        <v>11</v>
      </c>
      <c r="C17" s="5"/>
      <c r="D17" s="5"/>
      <c r="E17" s="6">
        <v>60000</v>
      </c>
      <c r="F17" s="7"/>
      <c r="G17" s="8">
        <f t="shared" si="0"/>
        <v>60000</v>
      </c>
    </row>
    <row r="18" spans="1:9" x14ac:dyDescent="0.25">
      <c r="A18">
        <v>1361</v>
      </c>
      <c r="B18" s="5" t="s">
        <v>12</v>
      </c>
      <c r="C18" s="5"/>
      <c r="D18" s="5"/>
      <c r="E18" s="6">
        <v>20000</v>
      </c>
      <c r="F18" s="7"/>
      <c r="G18" s="8">
        <f t="shared" si="0"/>
        <v>20000</v>
      </c>
    </row>
    <row r="19" spans="1:9" x14ac:dyDescent="0.25">
      <c r="A19">
        <v>1511</v>
      </c>
      <c r="B19" s="5" t="s">
        <v>13</v>
      </c>
      <c r="C19" s="5"/>
      <c r="D19" s="5"/>
      <c r="E19" s="6">
        <v>600000</v>
      </c>
      <c r="F19" s="7"/>
      <c r="G19" s="8">
        <f t="shared" si="0"/>
        <v>600000</v>
      </c>
    </row>
    <row r="20" spans="1:9" x14ac:dyDescent="0.25">
      <c r="A20">
        <v>4112</v>
      </c>
      <c r="B20" t="s">
        <v>14</v>
      </c>
      <c r="E20" s="8">
        <v>311100</v>
      </c>
      <c r="F20" s="7"/>
      <c r="G20" s="8">
        <f t="shared" si="0"/>
        <v>311100</v>
      </c>
    </row>
    <row r="21" spans="1:9" x14ac:dyDescent="0.25">
      <c r="A21">
        <v>4116</v>
      </c>
      <c r="B21" t="s">
        <v>79</v>
      </c>
      <c r="E21" s="8">
        <v>78000</v>
      </c>
      <c r="F21" s="7"/>
      <c r="G21" s="8">
        <f t="shared" si="0"/>
        <v>78000</v>
      </c>
    </row>
    <row r="22" spans="1:9" x14ac:dyDescent="0.25">
      <c r="A22">
        <v>4122</v>
      </c>
      <c r="B22" t="s">
        <v>80</v>
      </c>
      <c r="E22" s="8">
        <v>97000</v>
      </c>
      <c r="F22" s="7"/>
      <c r="G22" s="8">
        <f t="shared" si="0"/>
        <v>97000</v>
      </c>
    </row>
    <row r="23" spans="1:9" x14ac:dyDescent="0.25">
      <c r="A23">
        <v>1039</v>
      </c>
      <c r="B23" t="s">
        <v>15</v>
      </c>
      <c r="E23" s="69">
        <v>200000</v>
      </c>
      <c r="F23" s="7"/>
      <c r="G23" s="8">
        <f t="shared" si="0"/>
        <v>200000</v>
      </c>
    </row>
    <row r="24" spans="1:9" x14ac:dyDescent="0.25">
      <c r="A24">
        <v>1098</v>
      </c>
      <c r="B24" t="s">
        <v>16</v>
      </c>
      <c r="E24" s="8">
        <v>62000</v>
      </c>
      <c r="F24" s="7"/>
      <c r="G24" s="8">
        <f t="shared" si="0"/>
        <v>62000</v>
      </c>
    </row>
    <row r="25" spans="1:9" x14ac:dyDescent="0.25">
      <c r="A25">
        <v>2119</v>
      </c>
      <c r="B25" t="s">
        <v>17</v>
      </c>
      <c r="E25" s="8"/>
      <c r="F25" s="7"/>
      <c r="G25" s="8">
        <f t="shared" si="0"/>
        <v>0</v>
      </c>
    </row>
    <row r="26" spans="1:9" x14ac:dyDescent="0.25">
      <c r="A26">
        <v>2310</v>
      </c>
      <c r="B26" t="s">
        <v>18</v>
      </c>
      <c r="E26" s="8">
        <v>15000</v>
      </c>
      <c r="F26" s="7"/>
      <c r="G26" s="8">
        <f t="shared" si="0"/>
        <v>15000</v>
      </c>
    </row>
    <row r="27" spans="1:9" x14ac:dyDescent="0.25">
      <c r="A27">
        <v>2321</v>
      </c>
      <c r="B27" t="s">
        <v>19</v>
      </c>
      <c r="E27" s="8">
        <v>28000</v>
      </c>
      <c r="F27" s="7"/>
      <c r="G27" s="8">
        <f t="shared" si="0"/>
        <v>28000</v>
      </c>
    </row>
    <row r="28" spans="1:9" x14ac:dyDescent="0.25">
      <c r="A28">
        <v>3313</v>
      </c>
      <c r="B28" t="s">
        <v>20</v>
      </c>
      <c r="E28" s="8">
        <v>10000</v>
      </c>
      <c r="F28" s="7"/>
      <c r="G28" s="8">
        <f t="shared" si="0"/>
        <v>10000</v>
      </c>
    </row>
    <row r="29" spans="1:9" x14ac:dyDescent="0.25">
      <c r="A29">
        <v>3314</v>
      </c>
      <c r="B29" t="s">
        <v>21</v>
      </c>
      <c r="E29" s="8">
        <v>1000</v>
      </c>
      <c r="F29" s="7"/>
      <c r="G29" s="8">
        <f t="shared" si="0"/>
        <v>1000</v>
      </c>
    </row>
    <row r="30" spans="1:9" x14ac:dyDescent="0.25">
      <c r="A30">
        <v>3315</v>
      </c>
      <c r="B30" s="11" t="s">
        <v>22</v>
      </c>
      <c r="E30" s="8">
        <v>3000</v>
      </c>
      <c r="F30" s="7"/>
      <c r="G30" s="8">
        <f t="shared" si="0"/>
        <v>3000</v>
      </c>
    </row>
    <row r="31" spans="1:9" x14ac:dyDescent="0.25">
      <c r="A31">
        <v>3319</v>
      </c>
      <c r="B31" s="11" t="s">
        <v>23</v>
      </c>
      <c r="E31" s="8">
        <v>5000</v>
      </c>
      <c r="F31" s="7"/>
      <c r="G31" s="8">
        <f t="shared" si="0"/>
        <v>5000</v>
      </c>
      <c r="I31" s="12"/>
    </row>
    <row r="32" spans="1:9" x14ac:dyDescent="0.25">
      <c r="A32">
        <v>3341</v>
      </c>
      <c r="B32" t="s">
        <v>24</v>
      </c>
      <c r="E32" s="8">
        <v>1000</v>
      </c>
      <c r="F32" s="7"/>
      <c r="G32" s="8">
        <f t="shared" si="0"/>
        <v>1000</v>
      </c>
    </row>
    <row r="33" spans="1:9" x14ac:dyDescent="0.25">
      <c r="A33">
        <v>3349</v>
      </c>
      <c r="B33" t="s">
        <v>25</v>
      </c>
      <c r="E33" s="8">
        <v>8000</v>
      </c>
      <c r="F33" s="7"/>
      <c r="G33" s="8">
        <f t="shared" si="0"/>
        <v>8000</v>
      </c>
    </row>
    <row r="34" spans="1:9" x14ac:dyDescent="0.25">
      <c r="A34">
        <v>3419</v>
      </c>
      <c r="B34" t="s">
        <v>26</v>
      </c>
      <c r="E34" s="8">
        <v>10000</v>
      </c>
      <c r="F34" s="7"/>
      <c r="G34" s="8">
        <f t="shared" si="0"/>
        <v>10000</v>
      </c>
    </row>
    <row r="35" spans="1:9" x14ac:dyDescent="0.25">
      <c r="A35">
        <v>3612</v>
      </c>
      <c r="B35" t="s">
        <v>27</v>
      </c>
      <c r="E35" s="8">
        <v>270000</v>
      </c>
      <c r="F35" s="7"/>
      <c r="G35" s="8">
        <f t="shared" si="0"/>
        <v>270000</v>
      </c>
    </row>
    <row r="36" spans="1:9" x14ac:dyDescent="0.25">
      <c r="A36">
        <v>3613</v>
      </c>
      <c r="B36" t="s">
        <v>28</v>
      </c>
      <c r="E36" s="8">
        <v>185000</v>
      </c>
      <c r="F36" s="7"/>
      <c r="G36" s="8">
        <f t="shared" si="0"/>
        <v>185000</v>
      </c>
    </row>
    <row r="37" spans="1:9" x14ac:dyDescent="0.25">
      <c r="A37">
        <v>3632</v>
      </c>
      <c r="B37" t="s">
        <v>29</v>
      </c>
      <c r="E37" s="8">
        <v>14000</v>
      </c>
      <c r="F37" s="7"/>
      <c r="G37" s="8">
        <f t="shared" si="0"/>
        <v>14000</v>
      </c>
    </row>
    <row r="38" spans="1:9" x14ac:dyDescent="0.25">
      <c r="A38">
        <v>3633</v>
      </c>
      <c r="B38" t="s">
        <v>30</v>
      </c>
      <c r="E38" s="8">
        <v>2500</v>
      </c>
      <c r="F38" s="7"/>
      <c r="G38" s="8">
        <f t="shared" si="0"/>
        <v>2500</v>
      </c>
    </row>
    <row r="39" spans="1:9" x14ac:dyDescent="0.25">
      <c r="A39">
        <v>3639</v>
      </c>
      <c r="B39" t="s">
        <v>31</v>
      </c>
      <c r="E39" s="8">
        <v>10000</v>
      </c>
      <c r="F39" s="7"/>
      <c r="G39" s="8">
        <f>SUM(E39:F39)</f>
        <v>10000</v>
      </c>
      <c r="I39" s="13"/>
    </row>
    <row r="40" spans="1:9" x14ac:dyDescent="0.25">
      <c r="A40">
        <v>3722</v>
      </c>
      <c r="B40" t="s">
        <v>77</v>
      </c>
      <c r="C40" t="s">
        <v>76</v>
      </c>
      <c r="E40" s="8">
        <v>95000</v>
      </c>
      <c r="F40" s="7"/>
      <c r="G40" s="8">
        <f>SUM(E40:F40)</f>
        <v>95000</v>
      </c>
    </row>
    <row r="41" spans="1:9" x14ac:dyDescent="0.25">
      <c r="A41">
        <v>3725</v>
      </c>
      <c r="B41" t="s">
        <v>32</v>
      </c>
      <c r="E41" s="8">
        <v>290000</v>
      </c>
      <c r="F41" s="7"/>
      <c r="G41" s="8">
        <f t="shared" si="0"/>
        <v>290000</v>
      </c>
    </row>
    <row r="42" spans="1:9" x14ac:dyDescent="0.25">
      <c r="A42">
        <v>3726</v>
      </c>
      <c r="B42" t="s">
        <v>33</v>
      </c>
      <c r="E42" s="8">
        <v>15000</v>
      </c>
      <c r="F42" s="7"/>
      <c r="G42" s="8">
        <f>SUM(E42:F42)</f>
        <v>15000</v>
      </c>
    </row>
    <row r="43" spans="1:9" x14ac:dyDescent="0.25">
      <c r="A43">
        <v>6171</v>
      </c>
      <c r="B43" t="s">
        <v>35</v>
      </c>
      <c r="E43" s="8">
        <v>16000</v>
      </c>
      <c r="F43" s="7"/>
      <c r="G43" s="8">
        <f t="shared" si="0"/>
        <v>16000</v>
      </c>
      <c r="I43" s="14"/>
    </row>
    <row r="44" spans="1:9" x14ac:dyDescent="0.25">
      <c r="A44">
        <v>6310</v>
      </c>
      <c r="B44" t="s">
        <v>36</v>
      </c>
      <c r="E44" s="8">
        <v>500</v>
      </c>
      <c r="F44" s="7"/>
      <c r="G44" s="8">
        <f t="shared" si="0"/>
        <v>500</v>
      </c>
    </row>
    <row r="45" spans="1:9" x14ac:dyDescent="0.25">
      <c r="A45">
        <v>6402</v>
      </c>
      <c r="B45" t="s">
        <v>37</v>
      </c>
      <c r="E45" s="8">
        <v>0</v>
      </c>
      <c r="F45" s="7"/>
      <c r="G45" s="8">
        <f>SUM(E45:F45)</f>
        <v>0</v>
      </c>
    </row>
    <row r="46" spans="1:9" ht="15.75" thickBot="1" x14ac:dyDescent="0.3">
      <c r="A46" s="15">
        <v>6409</v>
      </c>
      <c r="B46" s="16" t="s">
        <v>38</v>
      </c>
      <c r="C46" s="17"/>
      <c r="D46" s="17"/>
      <c r="E46" s="18">
        <v>3000</v>
      </c>
      <c r="F46" s="19"/>
      <c r="G46" s="20">
        <f t="shared" si="0"/>
        <v>3000</v>
      </c>
      <c r="H46" s="15"/>
    </row>
    <row r="47" spans="1:9" ht="15.75" thickTop="1" x14ac:dyDescent="0.25">
      <c r="A47" s="17"/>
      <c r="B47" s="86" t="s">
        <v>39</v>
      </c>
      <c r="C47" s="21"/>
      <c r="D47" s="21"/>
      <c r="E47" s="22">
        <f>SUM(E7:E46)</f>
        <v>18336100</v>
      </c>
      <c r="F47" s="7">
        <f>SUM(F7:F46)</f>
        <v>0</v>
      </c>
      <c r="G47" s="82">
        <f t="shared" si="0"/>
        <v>18336100</v>
      </c>
    </row>
    <row r="48" spans="1:9" x14ac:dyDescent="0.25">
      <c r="A48" s="17"/>
      <c r="B48" s="24"/>
      <c r="C48" s="24"/>
      <c r="D48" s="24"/>
      <c r="E48" s="25"/>
      <c r="F48" s="8"/>
      <c r="G48" s="23"/>
    </row>
    <row r="49" spans="1:9" x14ac:dyDescent="0.25">
      <c r="A49" s="17"/>
      <c r="B49" s="24"/>
      <c r="C49" s="24"/>
      <c r="D49" s="24"/>
      <c r="E49" s="25"/>
      <c r="F49" s="8"/>
      <c r="G49" s="23"/>
    </row>
    <row r="50" spans="1:9" x14ac:dyDescent="0.25">
      <c r="A50" s="17"/>
      <c r="B50" s="24"/>
      <c r="C50" s="24"/>
      <c r="D50" s="24"/>
      <c r="E50" s="25"/>
      <c r="F50" s="8"/>
      <c r="G50" s="23"/>
    </row>
    <row r="51" spans="1:9" x14ac:dyDescent="0.25">
      <c r="A51" s="17"/>
      <c r="B51" s="24"/>
      <c r="C51" s="24"/>
      <c r="D51" s="24"/>
      <c r="E51" s="25"/>
      <c r="F51" s="8"/>
      <c r="G51" s="23"/>
    </row>
    <row r="52" spans="1:9" x14ac:dyDescent="0.25">
      <c r="A52" s="17"/>
      <c r="B52" s="24"/>
      <c r="C52" s="24"/>
      <c r="D52" s="24"/>
      <c r="E52" s="25"/>
      <c r="F52" s="8"/>
      <c r="G52" s="23"/>
    </row>
    <row r="53" spans="1:9" x14ac:dyDescent="0.25">
      <c r="A53" s="17"/>
      <c r="B53" s="24"/>
      <c r="C53" s="24"/>
      <c r="D53" s="24"/>
      <c r="E53" s="25"/>
      <c r="F53" s="8"/>
      <c r="G53" s="23"/>
    </row>
    <row r="54" spans="1:9" x14ac:dyDescent="0.25">
      <c r="A54" s="17"/>
      <c r="B54" s="24"/>
      <c r="C54" s="24"/>
      <c r="D54" s="24"/>
      <c r="E54" s="25"/>
      <c r="F54" s="8"/>
      <c r="G54" s="23"/>
    </row>
    <row r="55" spans="1:9" x14ac:dyDescent="0.25">
      <c r="B55" t="s">
        <v>40</v>
      </c>
      <c r="E55" s="66"/>
      <c r="F55" s="66"/>
      <c r="G55" s="66"/>
    </row>
    <row r="56" spans="1:9" ht="15.75" thickBot="1" x14ac:dyDescent="0.3">
      <c r="A56" s="3"/>
      <c r="B56" s="3"/>
      <c r="C56" s="3"/>
      <c r="D56" s="3"/>
      <c r="E56" s="67" t="s">
        <v>74</v>
      </c>
      <c r="F56" s="68" t="s">
        <v>78</v>
      </c>
      <c r="G56" s="67" t="s">
        <v>75</v>
      </c>
      <c r="H56" s="3"/>
    </row>
    <row r="57" spans="1:9" ht="15" customHeight="1" x14ac:dyDescent="0.25">
      <c r="A57">
        <v>1014</v>
      </c>
      <c r="B57" s="17" t="s">
        <v>41</v>
      </c>
      <c r="C57" s="17"/>
      <c r="D57" s="17"/>
      <c r="E57" s="26">
        <v>0</v>
      </c>
      <c r="F57" s="27"/>
      <c r="G57" s="26">
        <f>SUM(E57:F57)</f>
        <v>0</v>
      </c>
      <c r="H57" s="17"/>
    </row>
    <row r="58" spans="1:9" ht="15" customHeight="1" x14ac:dyDescent="0.25">
      <c r="A58">
        <v>1036</v>
      </c>
      <c r="B58" t="s">
        <v>42</v>
      </c>
      <c r="E58" s="8">
        <v>10400</v>
      </c>
      <c r="F58" s="28"/>
      <c r="G58" s="26">
        <f t="shared" ref="G58:G100" si="1">SUM(E58:F58)</f>
        <v>10400</v>
      </c>
    </row>
    <row r="59" spans="1:9" ht="15" customHeight="1" x14ac:dyDescent="0.25">
      <c r="A59">
        <v>1039</v>
      </c>
      <c r="B59" t="s">
        <v>43</v>
      </c>
      <c r="E59" s="8">
        <v>100000</v>
      </c>
      <c r="F59" s="29"/>
      <c r="G59" s="26">
        <f t="shared" si="1"/>
        <v>100000</v>
      </c>
      <c r="I59" s="30"/>
    </row>
    <row r="60" spans="1:9" ht="15" customHeight="1" x14ac:dyDescent="0.25">
      <c r="A60">
        <v>2143</v>
      </c>
      <c r="B60" t="s">
        <v>44</v>
      </c>
      <c r="E60" s="8">
        <v>78400</v>
      </c>
      <c r="F60" s="29"/>
      <c r="G60" s="26">
        <f t="shared" si="1"/>
        <v>78400</v>
      </c>
      <c r="I60" s="14"/>
    </row>
    <row r="61" spans="1:9" ht="15" customHeight="1" x14ac:dyDescent="0.25">
      <c r="A61" s="31">
        <v>2212</v>
      </c>
      <c r="B61" s="31" t="s">
        <v>45</v>
      </c>
      <c r="C61" s="10"/>
      <c r="D61" s="10"/>
      <c r="E61" s="32">
        <v>183100</v>
      </c>
      <c r="F61" s="33">
        <v>685000</v>
      </c>
      <c r="G61" s="32">
        <f t="shared" si="1"/>
        <v>868100</v>
      </c>
      <c r="H61" s="80" t="s">
        <v>90</v>
      </c>
      <c r="I61" s="80"/>
    </row>
    <row r="62" spans="1:9" ht="15" customHeight="1" x14ac:dyDescent="0.25">
      <c r="A62" s="35">
        <v>2219</v>
      </c>
      <c r="B62" s="35" t="s">
        <v>46</v>
      </c>
      <c r="C62" s="35"/>
      <c r="D62" s="35"/>
      <c r="E62" s="36">
        <v>408100</v>
      </c>
      <c r="F62" s="37">
        <v>895000</v>
      </c>
      <c r="G62" s="38">
        <f t="shared" si="1"/>
        <v>1303100</v>
      </c>
      <c r="H62" s="80" t="s">
        <v>83</v>
      </c>
      <c r="I62" s="80"/>
    </row>
    <row r="63" spans="1:9" ht="15" customHeight="1" x14ac:dyDescent="0.25">
      <c r="A63">
        <v>2221</v>
      </c>
      <c r="B63" t="s">
        <v>47</v>
      </c>
      <c r="E63" s="8">
        <v>79200</v>
      </c>
      <c r="F63" s="29">
        <v>60000</v>
      </c>
      <c r="G63" s="26">
        <f t="shared" si="1"/>
        <v>139200</v>
      </c>
      <c r="H63" s="80" t="s">
        <v>84</v>
      </c>
      <c r="I63" s="80"/>
    </row>
    <row r="64" spans="1:9" ht="15" customHeight="1" x14ac:dyDescent="0.25">
      <c r="A64">
        <v>2310</v>
      </c>
      <c r="B64" t="s">
        <v>18</v>
      </c>
      <c r="E64" s="8">
        <v>0</v>
      </c>
      <c r="F64" s="29">
        <v>170000</v>
      </c>
      <c r="G64" s="26">
        <f t="shared" si="1"/>
        <v>170000</v>
      </c>
      <c r="H64" s="80" t="s">
        <v>88</v>
      </c>
      <c r="I64" s="80"/>
    </row>
    <row r="65" spans="1:10" ht="15" customHeight="1" x14ac:dyDescent="0.25">
      <c r="A65">
        <v>2321</v>
      </c>
      <c r="B65" t="s">
        <v>19</v>
      </c>
      <c r="E65" s="8">
        <v>0</v>
      </c>
      <c r="F65" s="29">
        <v>70000</v>
      </c>
      <c r="G65" s="26">
        <f t="shared" si="1"/>
        <v>70000</v>
      </c>
      <c r="H65" s="80" t="s">
        <v>85</v>
      </c>
      <c r="I65" s="80"/>
    </row>
    <row r="66" spans="1:10" ht="15" customHeight="1" x14ac:dyDescent="0.25">
      <c r="A66" s="31">
        <v>3113</v>
      </c>
      <c r="B66" s="31" t="s">
        <v>48</v>
      </c>
      <c r="C66" s="31"/>
      <c r="D66" s="31"/>
      <c r="E66" s="72">
        <v>1490000</v>
      </c>
      <c r="F66" s="37"/>
      <c r="G66" s="32">
        <f t="shared" si="1"/>
        <v>1490000</v>
      </c>
      <c r="H66" s="80" t="s">
        <v>93</v>
      </c>
      <c r="I66" s="80"/>
    </row>
    <row r="67" spans="1:10" ht="15" customHeight="1" x14ac:dyDescent="0.25">
      <c r="B67" t="s">
        <v>49</v>
      </c>
      <c r="E67" s="71">
        <v>1400000</v>
      </c>
      <c r="F67" s="37"/>
      <c r="G67" s="79">
        <f t="shared" si="1"/>
        <v>1400000</v>
      </c>
      <c r="H67" s="34"/>
      <c r="I67" s="40"/>
    </row>
    <row r="68" spans="1:10" ht="15" customHeight="1" x14ac:dyDescent="0.25">
      <c r="A68">
        <v>3313</v>
      </c>
      <c r="B68" t="s">
        <v>50</v>
      </c>
      <c r="C68" s="41"/>
      <c r="E68" s="18">
        <v>9000</v>
      </c>
      <c r="F68" s="37"/>
      <c r="G68" s="26">
        <f t="shared" si="1"/>
        <v>9000</v>
      </c>
      <c r="H68" s="34"/>
      <c r="I68" s="40"/>
    </row>
    <row r="69" spans="1:10" ht="15" customHeight="1" x14ac:dyDescent="0.25">
      <c r="A69">
        <v>3314</v>
      </c>
      <c r="B69" t="s">
        <v>21</v>
      </c>
      <c r="E69" s="18">
        <v>13000</v>
      </c>
      <c r="F69" s="37"/>
      <c r="G69" s="26">
        <f t="shared" si="1"/>
        <v>13000</v>
      </c>
      <c r="H69" s="34"/>
      <c r="I69" s="40"/>
    </row>
    <row r="70" spans="1:10" ht="15" customHeight="1" x14ac:dyDescent="0.25">
      <c r="A70">
        <v>3315</v>
      </c>
      <c r="B70" t="s">
        <v>22</v>
      </c>
      <c r="E70" s="18">
        <v>30000</v>
      </c>
      <c r="F70" s="37"/>
      <c r="G70" s="26">
        <f t="shared" si="1"/>
        <v>30000</v>
      </c>
      <c r="H70" s="34"/>
      <c r="I70" s="42"/>
    </row>
    <row r="71" spans="1:10" ht="15" customHeight="1" x14ac:dyDescent="0.25">
      <c r="A71">
        <v>3319</v>
      </c>
      <c r="B71" t="s">
        <v>23</v>
      </c>
      <c r="E71" s="18">
        <v>139000</v>
      </c>
      <c r="F71" s="37"/>
      <c r="G71" s="26">
        <f t="shared" si="1"/>
        <v>139000</v>
      </c>
      <c r="H71" s="34"/>
      <c r="I71" s="42"/>
    </row>
    <row r="72" spans="1:10" ht="15" customHeight="1" x14ac:dyDescent="0.25">
      <c r="A72">
        <v>3341</v>
      </c>
      <c r="B72" t="s">
        <v>24</v>
      </c>
      <c r="E72" s="18">
        <v>26000</v>
      </c>
      <c r="F72" s="37"/>
      <c r="G72" s="26">
        <f t="shared" si="1"/>
        <v>26000</v>
      </c>
      <c r="H72" s="34"/>
      <c r="I72" s="42"/>
    </row>
    <row r="73" spans="1:10" ht="15" customHeight="1" x14ac:dyDescent="0.25">
      <c r="A73">
        <v>3349</v>
      </c>
      <c r="B73" t="s">
        <v>25</v>
      </c>
      <c r="E73" s="18">
        <v>85000</v>
      </c>
      <c r="F73" s="37"/>
      <c r="G73" s="26">
        <f t="shared" si="1"/>
        <v>85000</v>
      </c>
      <c r="H73" s="34"/>
      <c r="I73" s="43"/>
    </row>
    <row r="74" spans="1:10" ht="15" customHeight="1" x14ac:dyDescent="0.25">
      <c r="A74">
        <v>3392</v>
      </c>
      <c r="B74" t="s">
        <v>51</v>
      </c>
      <c r="E74" s="18">
        <v>10000</v>
      </c>
      <c r="F74" s="37"/>
      <c r="G74" s="26">
        <f t="shared" si="1"/>
        <v>10000</v>
      </c>
      <c r="H74" s="34"/>
      <c r="I74" s="40"/>
    </row>
    <row r="75" spans="1:10" ht="15" customHeight="1" x14ac:dyDescent="0.25">
      <c r="A75">
        <v>3399</v>
      </c>
      <c r="B75" t="s">
        <v>52</v>
      </c>
      <c r="E75" s="18">
        <v>21000</v>
      </c>
      <c r="F75" s="37"/>
      <c r="G75" s="26">
        <f t="shared" si="1"/>
        <v>21000</v>
      </c>
      <c r="H75" s="34"/>
      <c r="I75" s="42"/>
    </row>
    <row r="76" spans="1:10" ht="15" customHeight="1" x14ac:dyDescent="0.25">
      <c r="A76">
        <v>3419</v>
      </c>
      <c r="B76" s="11" t="s">
        <v>26</v>
      </c>
      <c r="E76" s="18">
        <v>333000</v>
      </c>
      <c r="F76" s="37"/>
      <c r="G76" s="26">
        <f t="shared" si="1"/>
        <v>333000</v>
      </c>
      <c r="H76" s="34"/>
      <c r="I76" s="44"/>
    </row>
    <row r="77" spans="1:10" ht="15" customHeight="1" x14ac:dyDescent="0.25">
      <c r="A77">
        <v>3429</v>
      </c>
      <c r="B77" s="11" t="s">
        <v>53</v>
      </c>
      <c r="E77" s="71">
        <v>350000</v>
      </c>
      <c r="F77" s="37"/>
      <c r="G77" s="79">
        <f t="shared" si="1"/>
        <v>350000</v>
      </c>
      <c r="H77" s="34"/>
      <c r="I77" s="45"/>
    </row>
    <row r="78" spans="1:10" ht="15" customHeight="1" x14ac:dyDescent="0.25">
      <c r="A78">
        <v>3612</v>
      </c>
      <c r="B78" t="s">
        <v>27</v>
      </c>
      <c r="E78" s="18">
        <v>132000</v>
      </c>
      <c r="F78" s="37"/>
      <c r="G78" s="26">
        <f t="shared" si="1"/>
        <v>132000</v>
      </c>
      <c r="H78" s="34"/>
      <c r="I78" s="45"/>
    </row>
    <row r="79" spans="1:10" ht="15" customHeight="1" x14ac:dyDescent="0.25">
      <c r="A79">
        <v>3613</v>
      </c>
      <c r="B79" t="s">
        <v>28</v>
      </c>
      <c r="E79" s="8">
        <v>46000</v>
      </c>
      <c r="F79" s="29"/>
      <c r="G79" s="26">
        <f t="shared" si="1"/>
        <v>46000</v>
      </c>
      <c r="H79" s="80" t="s">
        <v>89</v>
      </c>
      <c r="I79" s="80"/>
    </row>
    <row r="80" spans="1:10" ht="15" customHeight="1" x14ac:dyDescent="0.25">
      <c r="A80">
        <v>3631</v>
      </c>
      <c r="B80" t="s">
        <v>54</v>
      </c>
      <c r="E80" s="18">
        <v>292000</v>
      </c>
      <c r="F80" s="37">
        <v>561000</v>
      </c>
      <c r="G80" s="26">
        <f t="shared" si="1"/>
        <v>853000</v>
      </c>
      <c r="H80" s="80"/>
      <c r="I80" s="80"/>
      <c r="J80" s="46"/>
    </row>
    <row r="81" spans="1:9" ht="15" customHeight="1" x14ac:dyDescent="0.25">
      <c r="A81">
        <v>3632</v>
      </c>
      <c r="B81" t="s">
        <v>29</v>
      </c>
      <c r="E81" s="18">
        <v>6500</v>
      </c>
      <c r="F81" s="37"/>
      <c r="G81" s="26">
        <f t="shared" si="1"/>
        <v>6500</v>
      </c>
      <c r="H81" s="34"/>
      <c r="I81" s="40"/>
    </row>
    <row r="82" spans="1:9" ht="15" customHeight="1" x14ac:dyDescent="0.25">
      <c r="A82">
        <v>3633</v>
      </c>
      <c r="B82" t="s">
        <v>92</v>
      </c>
      <c r="E82" s="18">
        <v>0</v>
      </c>
      <c r="F82" s="37">
        <v>140000</v>
      </c>
      <c r="G82" s="26">
        <f t="shared" si="1"/>
        <v>140000</v>
      </c>
      <c r="H82" s="80" t="s">
        <v>86</v>
      </c>
      <c r="I82" s="80"/>
    </row>
    <row r="83" spans="1:9" ht="15" customHeight="1" x14ac:dyDescent="0.25">
      <c r="A83">
        <v>3635</v>
      </c>
      <c r="B83" t="s">
        <v>81</v>
      </c>
      <c r="E83" s="18">
        <v>78000</v>
      </c>
      <c r="F83" s="37"/>
      <c r="G83" s="26">
        <f t="shared" si="1"/>
        <v>78000</v>
      </c>
      <c r="H83" s="34"/>
      <c r="I83" s="40"/>
    </row>
    <row r="84" spans="1:9" ht="15" customHeight="1" x14ac:dyDescent="0.25">
      <c r="A84">
        <v>3639</v>
      </c>
      <c r="B84" t="s">
        <v>55</v>
      </c>
      <c r="E84" s="8">
        <v>5000</v>
      </c>
      <c r="F84" s="47"/>
      <c r="G84" s="26">
        <f t="shared" si="1"/>
        <v>5000</v>
      </c>
      <c r="H84" s="34"/>
      <c r="I84" s="40"/>
    </row>
    <row r="85" spans="1:9" ht="15" customHeight="1" x14ac:dyDescent="0.25">
      <c r="A85">
        <v>3699</v>
      </c>
      <c r="B85" t="s">
        <v>91</v>
      </c>
      <c r="E85" s="8">
        <v>0</v>
      </c>
      <c r="F85" s="29">
        <v>35000</v>
      </c>
      <c r="G85" s="26">
        <f t="shared" si="1"/>
        <v>35000</v>
      </c>
      <c r="H85" s="80" t="s">
        <v>87</v>
      </c>
      <c r="I85" s="80"/>
    </row>
    <row r="86" spans="1:9" ht="15" customHeight="1" x14ac:dyDescent="0.25">
      <c r="A86">
        <v>3721</v>
      </c>
      <c r="B86" t="s">
        <v>56</v>
      </c>
      <c r="E86" s="18">
        <v>25000</v>
      </c>
      <c r="F86" s="37"/>
      <c r="G86" s="26">
        <f t="shared" si="1"/>
        <v>25000</v>
      </c>
      <c r="H86" s="34"/>
      <c r="I86" s="40"/>
    </row>
    <row r="87" spans="1:9" ht="15" customHeight="1" x14ac:dyDescent="0.25">
      <c r="A87">
        <v>3722</v>
      </c>
      <c r="B87" t="s">
        <v>57</v>
      </c>
      <c r="E87" s="48">
        <v>863000</v>
      </c>
      <c r="F87" s="37"/>
      <c r="G87" s="26">
        <f t="shared" si="1"/>
        <v>863000</v>
      </c>
      <c r="H87" s="34"/>
      <c r="I87" s="40"/>
    </row>
    <row r="88" spans="1:9" ht="15" customHeight="1" x14ac:dyDescent="0.25">
      <c r="A88">
        <v>3723</v>
      </c>
      <c r="B88" t="s">
        <v>58</v>
      </c>
      <c r="E88" s="18">
        <v>70000</v>
      </c>
      <c r="F88" s="37"/>
      <c r="G88" s="26">
        <f t="shared" si="1"/>
        <v>70000</v>
      </c>
      <c r="H88" s="34"/>
      <c r="I88" s="42"/>
    </row>
    <row r="89" spans="1:9" ht="15" customHeight="1" x14ac:dyDescent="0.25">
      <c r="A89">
        <v>3726</v>
      </c>
      <c r="B89" t="s">
        <v>82</v>
      </c>
      <c r="E89" s="18">
        <v>10000</v>
      </c>
      <c r="F89" s="37">
        <v>66600</v>
      </c>
      <c r="G89" s="26">
        <f t="shared" si="1"/>
        <v>76600</v>
      </c>
      <c r="H89" s="80" t="s">
        <v>96</v>
      </c>
      <c r="I89" s="80"/>
    </row>
    <row r="90" spans="1:9" ht="15" customHeight="1" x14ac:dyDescent="0.25">
      <c r="A90">
        <v>3745</v>
      </c>
      <c r="B90" t="s">
        <v>59</v>
      </c>
      <c r="E90" s="18">
        <v>1561000</v>
      </c>
      <c r="F90" s="37"/>
      <c r="G90" s="26">
        <f t="shared" si="1"/>
        <v>1561000</v>
      </c>
      <c r="H90" s="34"/>
      <c r="I90" s="42"/>
    </row>
    <row r="91" spans="1:9" ht="15" customHeight="1" x14ac:dyDescent="0.25">
      <c r="A91">
        <v>3749</v>
      </c>
      <c r="B91" s="11" t="s">
        <v>60</v>
      </c>
      <c r="E91" s="18">
        <v>23000</v>
      </c>
      <c r="F91" s="37"/>
      <c r="G91" s="26">
        <f>SUM(E91:F91)</f>
        <v>23000</v>
      </c>
      <c r="H91" s="34"/>
      <c r="I91" s="40"/>
    </row>
    <row r="92" spans="1:9" ht="15" customHeight="1" x14ac:dyDescent="0.25">
      <c r="A92">
        <v>4350</v>
      </c>
      <c r="B92" t="s">
        <v>61</v>
      </c>
      <c r="E92" s="71">
        <v>30000</v>
      </c>
      <c r="F92" s="37"/>
      <c r="G92" s="26">
        <f t="shared" si="1"/>
        <v>30000</v>
      </c>
      <c r="H92" s="34"/>
      <c r="I92" s="40"/>
    </row>
    <row r="93" spans="1:9" ht="15" customHeight="1" x14ac:dyDescent="0.25">
      <c r="A93">
        <v>5212</v>
      </c>
      <c r="B93" s="11" t="s">
        <v>62</v>
      </c>
      <c r="E93" s="18">
        <v>10000</v>
      </c>
      <c r="F93" s="37"/>
      <c r="G93" s="26">
        <f t="shared" si="1"/>
        <v>10000</v>
      </c>
      <c r="H93" s="34"/>
      <c r="I93" s="40"/>
    </row>
    <row r="94" spans="1:9" ht="15" customHeight="1" x14ac:dyDescent="0.25">
      <c r="A94">
        <v>5512</v>
      </c>
      <c r="B94" t="s">
        <v>34</v>
      </c>
      <c r="D94" s="49"/>
      <c r="E94" s="8">
        <v>175000</v>
      </c>
      <c r="F94" s="29"/>
      <c r="G94" s="26">
        <f t="shared" si="1"/>
        <v>175000</v>
      </c>
      <c r="H94" s="34"/>
      <c r="I94" s="40"/>
    </row>
    <row r="95" spans="1:9" ht="15" customHeight="1" x14ac:dyDescent="0.25">
      <c r="A95">
        <v>6112</v>
      </c>
      <c r="B95" t="s">
        <v>63</v>
      </c>
      <c r="E95" s="8">
        <v>1219000</v>
      </c>
      <c r="F95" s="29"/>
      <c r="G95" s="26">
        <f t="shared" si="1"/>
        <v>1219000</v>
      </c>
      <c r="H95" s="34"/>
      <c r="I95" s="42"/>
    </row>
    <row r="96" spans="1:9" ht="15" customHeight="1" x14ac:dyDescent="0.25">
      <c r="A96">
        <v>6171</v>
      </c>
      <c r="B96" t="s">
        <v>35</v>
      </c>
      <c r="E96" s="71">
        <v>1589000</v>
      </c>
      <c r="F96" s="37"/>
      <c r="G96" s="26">
        <f t="shared" si="1"/>
        <v>1589000</v>
      </c>
      <c r="H96" s="34"/>
      <c r="I96" s="39"/>
    </row>
    <row r="97" spans="1:9" ht="15" customHeight="1" x14ac:dyDescent="0.25">
      <c r="A97">
        <v>6310</v>
      </c>
      <c r="B97" t="s">
        <v>64</v>
      </c>
      <c r="E97" s="18">
        <v>16000</v>
      </c>
      <c r="F97" s="37"/>
      <c r="G97" s="26">
        <f t="shared" si="1"/>
        <v>16000</v>
      </c>
      <c r="H97" s="34"/>
      <c r="I97" s="40"/>
    </row>
    <row r="98" spans="1:9" ht="15" customHeight="1" x14ac:dyDescent="0.25">
      <c r="A98">
        <v>6320</v>
      </c>
      <c r="B98" t="s">
        <v>65</v>
      </c>
      <c r="E98" s="18">
        <v>90000</v>
      </c>
      <c r="F98" s="37"/>
      <c r="G98" s="26">
        <f t="shared" si="1"/>
        <v>90000</v>
      </c>
      <c r="H98" s="34"/>
      <c r="I98" s="40"/>
    </row>
    <row r="99" spans="1:9" ht="15" customHeight="1" x14ac:dyDescent="0.25">
      <c r="A99">
        <v>6399</v>
      </c>
      <c r="B99" t="s">
        <v>66</v>
      </c>
      <c r="E99" s="18">
        <v>0</v>
      </c>
      <c r="F99" s="37"/>
      <c r="G99" s="26">
        <f t="shared" si="1"/>
        <v>0</v>
      </c>
      <c r="H99" s="34"/>
      <c r="I99" s="40"/>
    </row>
    <row r="100" spans="1:9" ht="15" customHeight="1" thickBot="1" x14ac:dyDescent="0.3">
      <c r="A100" s="4">
        <v>6409</v>
      </c>
      <c r="B100" s="4" t="s">
        <v>38</v>
      </c>
      <c r="C100" s="4"/>
      <c r="D100" s="50"/>
      <c r="E100" s="51">
        <v>206000</v>
      </c>
      <c r="F100" s="52"/>
      <c r="G100" s="53">
        <f t="shared" si="1"/>
        <v>206000</v>
      </c>
      <c r="H100" s="76"/>
      <c r="I100" s="14"/>
    </row>
    <row r="101" spans="1:9" ht="15" customHeight="1" thickBot="1" x14ac:dyDescent="0.3">
      <c r="A101" s="17"/>
      <c r="B101" s="85" t="s">
        <v>67</v>
      </c>
      <c r="C101" s="54"/>
      <c r="D101" s="54"/>
      <c r="E101" s="81">
        <f>SUM(E57:E100)-E67</f>
        <v>9811700</v>
      </c>
      <c r="F101" s="55">
        <f>SUM(F57:F100)-F67</f>
        <v>2682600</v>
      </c>
      <c r="G101" s="53">
        <f>SUM(G57:G100)-G67</f>
        <v>12494300</v>
      </c>
    </row>
    <row r="102" spans="1:9" ht="15" customHeight="1" thickBot="1" x14ac:dyDescent="0.3">
      <c r="A102" s="15">
        <v>6409</v>
      </c>
      <c r="B102" s="70" t="s">
        <v>68</v>
      </c>
      <c r="C102" s="56"/>
      <c r="D102" s="56"/>
      <c r="E102" s="81">
        <f>E103-E101</f>
        <v>13560400</v>
      </c>
      <c r="F102" s="81">
        <f>F47-F101</f>
        <v>-2682600</v>
      </c>
      <c r="G102" s="71">
        <f>SUM(E102:F102)</f>
        <v>10877800</v>
      </c>
    </row>
    <row r="103" spans="1:9" ht="15.75" thickTop="1" x14ac:dyDescent="0.25">
      <c r="B103" s="87" t="s">
        <v>69</v>
      </c>
      <c r="C103" s="87"/>
      <c r="D103" s="87"/>
      <c r="E103" s="57">
        <f>E47+E107</f>
        <v>23372100</v>
      </c>
      <c r="F103" s="58">
        <f>SUM(F101:F102)</f>
        <v>0</v>
      </c>
      <c r="G103" s="83">
        <f>SUM(G101:G102)</f>
        <v>23372100</v>
      </c>
    </row>
    <row r="104" spans="1:9" s="5" customFormat="1" ht="9.75" customHeight="1" x14ac:dyDescent="0.25">
      <c r="B104" s="73"/>
      <c r="C104" s="73"/>
      <c r="D104" s="73"/>
      <c r="E104" s="74"/>
      <c r="F104" s="75"/>
      <c r="G104" s="74"/>
    </row>
    <row r="105" spans="1:9" x14ac:dyDescent="0.25">
      <c r="B105" s="59" t="s">
        <v>70</v>
      </c>
      <c r="C105" s="59"/>
      <c r="D105" s="60">
        <v>42370</v>
      </c>
      <c r="E105" s="61">
        <v>6072000</v>
      </c>
      <c r="F105" s="59" t="s">
        <v>71</v>
      </c>
      <c r="G105" s="8"/>
    </row>
    <row r="106" spans="1:9" x14ac:dyDescent="0.25">
      <c r="B106" s="62" t="s">
        <v>72</v>
      </c>
      <c r="C106" s="62"/>
      <c r="D106" s="62"/>
      <c r="E106" s="63">
        <v>1036000</v>
      </c>
      <c r="F106" s="62" t="s">
        <v>71</v>
      </c>
      <c r="G106" s="8"/>
    </row>
    <row r="107" spans="1:9" x14ac:dyDescent="0.25">
      <c r="B107" t="s">
        <v>73</v>
      </c>
      <c r="E107" s="84">
        <f>E105-E106</f>
        <v>5036000</v>
      </c>
      <c r="F107" s="11" t="s">
        <v>71</v>
      </c>
      <c r="G107" s="8"/>
    </row>
    <row r="108" spans="1:9" x14ac:dyDescent="0.25">
      <c r="E108" s="8"/>
      <c r="F108" s="11"/>
      <c r="G108" s="8"/>
    </row>
    <row r="109" spans="1:9" x14ac:dyDescent="0.25">
      <c r="B109" t="s">
        <v>95</v>
      </c>
      <c r="D109" s="64"/>
      <c r="E109" s="8"/>
      <c r="F109" s="11"/>
      <c r="G109" s="8"/>
    </row>
  </sheetData>
  <mergeCells count="11">
    <mergeCell ref="B103:D103"/>
    <mergeCell ref="H61:I61"/>
    <mergeCell ref="H62:I62"/>
    <mergeCell ref="H63:I63"/>
    <mergeCell ref="H64:I64"/>
    <mergeCell ref="H82:I82"/>
    <mergeCell ref="H85:I85"/>
    <mergeCell ref="H89:I89"/>
    <mergeCell ref="H65:I65"/>
    <mergeCell ref="H66:I66"/>
    <mergeCell ref="H79:I80"/>
  </mergeCells>
  <pageMargins left="0.4" right="0.17" top="0.36" bottom="0.27" header="0.22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OÚ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Čupová</dc:creator>
  <cp:lastModifiedBy>Magda</cp:lastModifiedBy>
  <cp:lastPrinted>2016-01-26T08:04:55Z</cp:lastPrinted>
  <dcterms:created xsi:type="dcterms:W3CDTF">2015-01-22T12:36:02Z</dcterms:created>
  <dcterms:modified xsi:type="dcterms:W3CDTF">2016-01-26T08:05:34Z</dcterms:modified>
</cp:coreProperties>
</file>